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tal\אתל-בינוי\מדור תחזוקה\ישרון מור\תיקיה חדשה\ניקיון\מכרז ניקיון\מכרז ניקיון חדש 2025\"/>
    </mc:Choice>
  </mc:AlternateContent>
  <bookViews>
    <workbookView xWindow="0" yWindow="0" windowWidth="21570" windowHeight="8115" activeTab="1"/>
  </bookViews>
  <sheets>
    <sheet name="מתכלל" sheetId="7" r:id="rId1"/>
    <sheet name="מחוז דרום כולל אילת" sheetId="1" r:id="rId2"/>
    <sheet name="מחוז צפון" sheetId="4" r:id="rId3"/>
    <sheet name="מחוז ש&quot;י" sheetId="5" r:id="rId4"/>
    <sheet name="מג&quot;ב" sheetId="2" r:id="rId5"/>
    <sheet name="יחידות מטא&quot;ר 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7" l="1"/>
  <c r="B6" i="7"/>
  <c r="C5" i="7"/>
  <c r="B5" i="7"/>
  <c r="C4" i="7"/>
  <c r="B4" i="7"/>
  <c r="C3" i="7"/>
  <c r="B3" i="7"/>
  <c r="C14" i="2"/>
  <c r="D25" i="5"/>
  <c r="C25" i="5"/>
  <c r="D24" i="5"/>
  <c r="D18" i="5"/>
  <c r="D12" i="5"/>
  <c r="C24" i="5"/>
  <c r="C18" i="5"/>
  <c r="C12" i="5"/>
  <c r="D23" i="4"/>
  <c r="C23" i="4"/>
  <c r="D10" i="4"/>
  <c r="C10" i="4"/>
  <c r="D18" i="4"/>
  <c r="C18" i="4"/>
  <c r="D22" i="4"/>
  <c r="C22" i="4"/>
  <c r="D24" i="1"/>
  <c r="C24" i="1"/>
</calcChain>
</file>

<file path=xl/sharedStrings.xml><?xml version="1.0" encoding="utf-8"?>
<sst xmlns="http://schemas.openxmlformats.org/spreadsheetml/2006/main" count="141" uniqueCount="117">
  <si>
    <t>יחידה</t>
  </si>
  <si>
    <t>כמות חדרי שירותים -בכל יחידה</t>
  </si>
  <si>
    <t>כמות תאי שירותים סה"כ בתחנה/יחידה (כמות אסלות)</t>
  </si>
  <si>
    <t xml:space="preserve">הערות </t>
  </si>
  <si>
    <t>מטה מחוז דרום + מרחב נגב</t>
  </si>
  <si>
    <t>קומה 4 (קומת משל"ט) - 6  חדרי שירותים 6 אסלות
קומה 3 (קומת אח"מ) - 3 חדרי שירותים, 7 אסלות 
קומה 2 (קומת לשכת ממ"ז) - 4 חדרי שירותים, 6 אסלות (1 בחדר מנוחה של הממ"ז, 1 בחדר מנוחה של הסממ"ז)
קומה 1 (קומת לשכת ממ"ר נגב) - 4 חדרי שירותים, 7 אסלות (מתוכם 1 של הממ"ר)
קומת קרקע  - 2 חדרי שירותים, 4 אסלות
מתחם תחבורה בינוי (יבילים) - 2 חדרי שירותים , 2 אסלות</t>
  </si>
  <si>
    <t xml:space="preserve">את"ן דרום בית נועם
(קומה 2 + 8 בלבד)
</t>
  </si>
  <si>
    <t>יחידת יואב</t>
  </si>
  <si>
    <t>מתוך 9 החדרים - 2 מהם שירותי נכים + עמדה בודדת בכניסת שומר</t>
  </si>
  <si>
    <t>מרחב אילת + מג"ב אילת + שב"ס אילת</t>
  </si>
  <si>
    <t>כלבנים</t>
  </si>
  <si>
    <t>בכל תא שירותים יש גם מקלחת</t>
  </si>
  <si>
    <t xml:space="preserve">מג"ב עיירות </t>
  </si>
  <si>
    <t>מרחב  נגב</t>
  </si>
  <si>
    <t>באר-שבע</t>
  </si>
  <si>
    <t>באזל באר שבע</t>
  </si>
  <si>
    <t>דימונה</t>
  </si>
  <si>
    <t>נק' ירוחם</t>
  </si>
  <si>
    <t>נק' מצפה</t>
  </si>
  <si>
    <t>ערד</t>
  </si>
  <si>
    <t>נק' סדום</t>
  </si>
  <si>
    <t>אופקים</t>
  </si>
  <si>
    <t>עיירות</t>
  </si>
  <si>
    <t>נק' תל-שבע</t>
  </si>
  <si>
    <t>ערוער</t>
  </si>
  <si>
    <t xml:space="preserve">מרחב לכיש </t>
  </si>
  <si>
    <t>2 חדרי שירותי ציבוריים לאורחים, 2 אסלות (נמצאים בחוץ בחלל החיצוני ולא בתוך המבנים)
במבנה בנות – 1 חדר שירותים , 3 אסלות ומקלחות – צפוי לעבור שיפוץ בקרוב
מבנה בנים – 3 חדרי שירותים, 3 אסלות ומקלחות – מיועד להריסה בחודש/חודשיים הקרובים
מבנה בנות ישן – 1 חדר שירותים, 6 אסלות ומקלחות – מיועד להריסה בחודש/חודשיים הקרובים
במשרדים - 1 חדר שירותים, 1 אסלה
מבנה צוותים – 1 חדר שירותים, 1 אסלה</t>
  </si>
  <si>
    <t xml:space="preserve">מטה לכיש + ימ"ר לכיש + תחנת אשדוד </t>
  </si>
  <si>
    <t>אשקלון</t>
  </si>
  <si>
    <t>קרית גת</t>
  </si>
  <si>
    <t>קרית מלאכי</t>
  </si>
  <si>
    <t xml:space="preserve">ג יבנה </t>
  </si>
  <si>
    <t>קומה 3 (קומת מטה מרחב לכיש) - 7 חדרי שירותים, 11 אסלות (1 בחדר מנוחה של הממ"ר)
קומה 2 (קומת ימ"ר לכיש) - 6 חדרי שירותים, 9 אסלות
קומה 1 (קומת תחנת אשדוד) - 7 חדרי שירותים, 11 אסלות
קומת קרקע (תחנת אשדוד) - 7 חדרי שירותים, 10 אסלות.
מעצר אשדוד - 3 חדרי שירותים, 3 אסלות
(הערה - קיים תא שירותים נוסף ליד המטבח בקומה 0 המשמש כמחסן של מפקח ההסעדה)</t>
  </si>
  <si>
    <t>קיימות גם 2 מקלחות</t>
  </si>
  <si>
    <t>מרחב</t>
  </si>
  <si>
    <t xml:space="preserve">חדרי שירותים </t>
  </si>
  <si>
    <t>תאי שירותים (אסלות)</t>
  </si>
  <si>
    <t>הערות</t>
  </si>
  <si>
    <t>צפון</t>
  </si>
  <si>
    <t>גן נר</t>
  </si>
  <si>
    <t xml:space="preserve"> </t>
  </si>
  <si>
    <t>מצודת כח</t>
  </si>
  <si>
    <t>בית נטופה</t>
  </si>
  <si>
    <t>צפת</t>
  </si>
  <si>
    <t>כחלק מהתחנה הכחולה</t>
  </si>
  <si>
    <t>דרום</t>
  </si>
  <si>
    <t>בית ג'וברין</t>
  </si>
  <si>
    <t>יד מרדכי</t>
  </si>
  <si>
    <t>בית ספר חיילי</t>
  </si>
  <si>
    <t>בית שאן</t>
  </si>
  <si>
    <t>בית חורון</t>
  </si>
  <si>
    <t xml:space="preserve">בסא"ר (מכמ"ש) </t>
  </si>
  <si>
    <t>צוחר</t>
  </si>
  <si>
    <t xml:space="preserve">כמות חדרי שירותים </t>
  </si>
  <si>
    <t xml:space="preserve">כמות אסלות סה"כ בתחנה/יחידה </t>
  </si>
  <si>
    <t xml:space="preserve">מרחב יהודה </t>
  </si>
  <si>
    <t>מרחב יהודה</t>
  </si>
  <si>
    <t>מערת המכפלה</t>
  </si>
  <si>
    <t>חטמ"ר עציון</t>
  </si>
  <si>
    <t>תחנת עציון (בית"ר עילית)</t>
  </si>
  <si>
    <t>מעלה אדומים</t>
  </si>
  <si>
    <t>נק' מגילות</t>
  </si>
  <si>
    <t>נק' קרית ארבע</t>
  </si>
  <si>
    <t>נק' מיתרים</t>
  </si>
  <si>
    <t>מודיעין עילית</t>
  </si>
  <si>
    <t>קדום שומרון</t>
  </si>
  <si>
    <t>נק' שקד</t>
  </si>
  <si>
    <t>מטה מחוז ש"י</t>
  </si>
  <si>
    <t>משל"ט</t>
  </si>
  <si>
    <t>תנועה</t>
  </si>
  <si>
    <t>ימ"ר לאומני</t>
  </si>
  <si>
    <t>סאלם</t>
  </si>
  <si>
    <t>הבקעה יג"י</t>
  </si>
  <si>
    <t xml:space="preserve">תחנת חברון </t>
  </si>
  <si>
    <t xml:space="preserve">מרחב שומרון </t>
  </si>
  <si>
    <t>עיר</t>
  </si>
  <si>
    <t>תחנה/נקודה</t>
  </si>
  <si>
    <t>מחוז / מרחב</t>
  </si>
  <si>
    <t>מטא"ר</t>
  </si>
  <si>
    <t>סדנת באר שבע</t>
  </si>
  <si>
    <t xml:space="preserve">אסלות
</t>
  </si>
  <si>
    <t>חדרי שירותים</t>
  </si>
  <si>
    <t>ב"ש</t>
  </si>
  <si>
    <t>כל שאר יח' מטא"ר נכללים במכרז החדש במחוזות ת"א , ירושלים ומרכז</t>
  </si>
  <si>
    <t>ש"י</t>
  </si>
  <si>
    <t>אבו דיס</t>
  </si>
  <si>
    <r>
      <t xml:space="preserve">חדרי השירותים במתקן נמצאים בחלל הציבורי הקומתי ואינם נמצאים תחת אחריות קבלן הניקיון המחוזי אלא מנוקים ע"י צוות הניקיון של המשכיר.
</t>
    </r>
    <r>
      <rPr>
        <u/>
        <sz val="12"/>
        <color rgb="FFFF0000"/>
        <rFont val="Arial"/>
        <family val="2"/>
        <scheme val="minor"/>
      </rPr>
      <t>אין חדרי שירותים בתוך מתחמי היחידות</t>
    </r>
    <r>
      <rPr>
        <sz val="12"/>
        <color theme="1"/>
        <rFont val="Arial"/>
        <family val="2"/>
        <scheme val="minor"/>
      </rPr>
      <t xml:space="preserve">
</t>
    </r>
  </si>
  <si>
    <r>
      <t xml:space="preserve">52
</t>
    </r>
    <r>
      <rPr>
        <sz val="12"/>
        <color rgb="FFFF0000"/>
        <rFont val="Arial"/>
        <family val="2"/>
        <scheme val="minor"/>
      </rPr>
      <t>לא כולל מתחם שב"ס</t>
    </r>
    <r>
      <rPr>
        <sz val="12"/>
        <color theme="1"/>
        <rFont val="Arial"/>
        <family val="2"/>
        <scheme val="minor"/>
      </rPr>
      <t xml:space="preserve"> </t>
    </r>
  </si>
  <si>
    <r>
      <t xml:space="preserve">69
</t>
    </r>
    <r>
      <rPr>
        <u/>
        <sz val="12"/>
        <color rgb="FFFF0000"/>
        <rFont val="Arial"/>
        <family val="2"/>
        <scheme val="minor"/>
      </rPr>
      <t>לא כולל מתחם שב"ס</t>
    </r>
    <r>
      <rPr>
        <sz val="12"/>
        <color theme="1"/>
        <rFont val="Arial"/>
        <family val="2"/>
        <scheme val="minor"/>
      </rPr>
      <t xml:space="preserve"> </t>
    </r>
  </si>
  <si>
    <r>
      <t xml:space="preserve">מבנה מרכזי מרחב אילת - סה"כ 28 חדרי שירותים, 42 אסלות.
קומת כניסה - 9 חדרי שירותים, 14 אסלות
קומה 1 - 10 חדרי שירותים, 15 אסלות
קומה 2 - 9 חדרי שירותים, 13 אסלות
מבנה מג"ב אילת - סה"כ 24 חדרי שירותים, 27 אסלות
קומת כניסה - 6 חדרי שירותים, 9 אסלות
קומה 2 (חדרי מדורי חיילים) - 18 תאים ואסלות
</t>
    </r>
    <r>
      <rPr>
        <u/>
        <sz val="12"/>
        <color rgb="FFFF0000"/>
        <rFont val="Arial"/>
        <family val="2"/>
        <scheme val="minor"/>
      </rPr>
      <t>מתחם שב"ס אילת – ניקיון עצמאי</t>
    </r>
  </si>
  <si>
    <t>תחנה</t>
  </si>
  <si>
    <t>כמות חדר שירותים</t>
  </si>
  <si>
    <t>כמות שירותים</t>
  </si>
  <si>
    <t>עפולה</t>
  </si>
  <si>
    <t>מעלות</t>
  </si>
  <si>
    <t>נצרת</t>
  </si>
  <si>
    <t>ירדן</t>
  </si>
  <si>
    <t>קרית שמונה</t>
  </si>
  <si>
    <t>גולן</t>
  </si>
  <si>
    <t>טבריה</t>
  </si>
  <si>
    <t>כנא</t>
  </si>
  <si>
    <t>מגדל העמק</t>
  </si>
  <si>
    <t>תבור</t>
  </si>
  <si>
    <t>מרחב כנרת</t>
  </si>
  <si>
    <t>לא כולל מרחב, מז"פ, בוחנים תביעות</t>
  </si>
  <si>
    <t>כולל מרחב+נק אג"מ</t>
  </si>
  <si>
    <t>ללא תחנה חלופית</t>
  </si>
  <si>
    <t>לא כולל תאי מעצר</t>
  </si>
  <si>
    <t>עמקים</t>
  </si>
  <si>
    <t>כנרת</t>
  </si>
  <si>
    <t>מטה מחוז צפון</t>
  </si>
  <si>
    <t>גליל</t>
  </si>
  <si>
    <t>כרמיאל</t>
  </si>
  <si>
    <t>שפרעם</t>
  </si>
  <si>
    <t>משגב</t>
  </si>
  <si>
    <t>מחוז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</si>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</sst>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color theme="0"/>
      <name val="Arial"/>
      <family val="2"/>
      <charset val="177"/>
      <scheme val="minor"/>
    </font>
    <font>
      <b/>
      <sz val="16"/>
      <name val="Arial"/>
      <family val="2"/>
      <charset val="177"/>
      <scheme val="minor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6100"/>
      <name val="Arial"/>
      <family val="2"/>
      <scheme val="minor"/>
    </font>
    <font>
      <b/>
      <sz val="16"/>
      <name val="Arial"/>
      <family val="2"/>
      <scheme val="minor"/>
    </font>
    <font>
      <sz val="1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rgb="FF996633"/>
      <name val="Arial"/>
      <family val="2"/>
      <scheme val="minor"/>
    </font>
    <font>
      <b/>
      <sz val="18"/>
      <color rgb="FF996633"/>
      <name val="Arial"/>
      <family val="2"/>
      <scheme val="minor"/>
    </font>
    <font>
      <b/>
      <sz val="12"/>
      <name val="Arial"/>
      <family val="2"/>
      <scheme val="minor"/>
    </font>
    <font>
      <u/>
      <sz val="12"/>
      <color rgb="FFFF0000"/>
      <name val="Arial"/>
      <family val="2"/>
      <scheme val="minor"/>
    </font>
    <font>
      <sz val="12"/>
      <color rgb="FFFF0000"/>
      <name val="Arial"/>
      <family val="2"/>
      <scheme val="minor"/>
    </font>
    <font>
      <sz val="16"/>
      <color theme="1"/>
      <name val="David"/>
      <family val="2"/>
    </font>
    <font>
      <sz val="16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rgb="FF993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5AEEB"/>
        <bgColor indexed="64"/>
      </patternFill>
    </fill>
    <fill>
      <patternFill patternType="solid">
        <fgColor theme="4" tint="0.59999389629810485"/>
        <bgColor indexed="65"/>
      </patternFill>
    </fill>
  </fills>
  <borders count="2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  <xf numFmtId="0" fontId="6" fillId="5" borderId="20" applyNumberFormat="0" applyAlignment="0" applyProtection="0"/>
    <xf numFmtId="0" fontId="14" fillId="0" borderId="0"/>
    <xf numFmtId="0" fontId="1" fillId="9" borderId="0" applyNumberFormat="0" applyBorder="0" applyAlignment="0" applyProtection="0"/>
  </cellStyleXfs>
  <cellXfs count="87">
    <xf numFmtId="0" fontId="0" fillId="0" borderId="0" xfId="0"/>
    <xf numFmtId="0" fontId="0" fillId="0" borderId="3" xfId="0" applyBorder="1"/>
    <xf numFmtId="0" fontId="4" fillId="0" borderId="0" xfId="0" applyFont="1"/>
    <xf numFmtId="0" fontId="0" fillId="6" borderId="3" xfId="0" applyFill="1" applyBorder="1"/>
    <xf numFmtId="0" fontId="7" fillId="6" borderId="20" xfId="4" applyFont="1" applyFill="1"/>
    <xf numFmtId="0" fontId="9" fillId="6" borderId="20" xfId="4" applyFont="1" applyFill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right" wrapText="1"/>
    </xf>
    <xf numFmtId="0" fontId="8" fillId="0" borderId="3" xfId="0" applyFont="1" applyFill="1" applyBorder="1" applyAlignment="1">
      <alignment horizontal="right"/>
    </xf>
    <xf numFmtId="0" fontId="8" fillId="6" borderId="3" xfId="0" applyFont="1" applyFill="1" applyBorder="1" applyAlignment="1">
      <alignment horizontal="right"/>
    </xf>
    <xf numFmtId="0" fontId="11" fillId="0" borderId="3" xfId="0" applyFont="1" applyBorder="1"/>
    <xf numFmtId="0" fontId="12" fillId="2" borderId="16" xfId="1" applyFont="1" applyBorder="1" applyAlignment="1">
      <alignment horizontal="center" wrapText="1"/>
    </xf>
    <xf numFmtId="0" fontId="12" fillId="2" borderId="16" xfId="1" applyFont="1" applyBorder="1" applyAlignment="1">
      <alignment horizontal="center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11" fillId="0" borderId="9" xfId="0" applyFont="1" applyBorder="1"/>
    <xf numFmtId="0" fontId="11" fillId="0" borderId="3" xfId="0" applyFont="1" applyBorder="1" applyAlignment="1">
      <alignment wrapText="1"/>
    </xf>
    <xf numFmtId="0" fontId="11" fillId="0" borderId="11" xfId="0" applyFont="1" applyBorder="1"/>
    <xf numFmtId="0" fontId="11" fillId="0" borderId="13" xfId="0" applyFont="1" applyBorder="1" applyAlignment="1">
      <alignment wrapText="1"/>
    </xf>
    <xf numFmtId="0" fontId="11" fillId="0" borderId="13" xfId="0" applyFont="1" applyBorder="1"/>
    <xf numFmtId="0" fontId="11" fillId="0" borderId="14" xfId="0" applyFont="1" applyBorder="1"/>
    <xf numFmtId="0" fontId="13" fillId="0" borderId="18" xfId="0" applyFont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/>
    </xf>
    <xf numFmtId="0" fontId="16" fillId="7" borderId="3" xfId="5" applyFont="1" applyFill="1" applyBorder="1" applyAlignment="1">
      <alignment horizontal="center" vertical="center" wrapText="1"/>
    </xf>
    <xf numFmtId="0" fontId="16" fillId="7" borderId="3" xfId="5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0" fillId="0" borderId="0" xfId="0" applyAlignment="1"/>
    <xf numFmtId="0" fontId="18" fillId="0" borderId="2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wrapText="1"/>
    </xf>
    <xf numFmtId="0" fontId="11" fillId="0" borderId="22" xfId="0" applyFont="1" applyBorder="1" applyAlignment="1">
      <alignment wrapText="1"/>
    </xf>
    <xf numFmtId="0" fontId="11" fillId="0" borderId="22" xfId="0" applyFont="1" applyBorder="1"/>
    <xf numFmtId="0" fontId="11" fillId="0" borderId="27" xfId="0" applyFont="1" applyBorder="1"/>
    <xf numFmtId="0" fontId="15" fillId="4" borderId="2" xfId="3" applyFont="1" applyBorder="1" applyAlignment="1">
      <alignment horizontal="center" wrapText="1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5" xfId="0" applyFont="1" applyBorder="1" applyAlignment="1">
      <alignment horizontal="right" vertical="center" wrapText="1" readingOrder="1"/>
    </xf>
    <xf numFmtId="0" fontId="20" fillId="0" borderId="8" xfId="0" applyNumberFormat="1" applyFont="1" applyBorder="1" applyAlignment="1">
      <alignment horizontal="right" wrapText="1"/>
    </xf>
    <xf numFmtId="0" fontId="17" fillId="0" borderId="8" xfId="0" applyFont="1" applyBorder="1"/>
    <xf numFmtId="0" fontId="17" fillId="0" borderId="9" xfId="0" applyFont="1" applyBorder="1"/>
    <xf numFmtId="0" fontId="20" fillId="0" borderId="3" xfId="0" applyNumberFormat="1" applyFont="1" applyBorder="1" applyAlignment="1">
      <alignment horizontal="right" wrapText="1"/>
    </xf>
    <xf numFmtId="0" fontId="17" fillId="0" borderId="3" xfId="0" applyFont="1" applyBorder="1"/>
    <xf numFmtId="0" fontId="17" fillId="0" borderId="11" xfId="0" applyFont="1" applyBorder="1"/>
    <xf numFmtId="0" fontId="20" fillId="0" borderId="13" xfId="0" applyNumberFormat="1" applyFont="1" applyBorder="1" applyAlignment="1">
      <alignment horizontal="right" wrapText="1"/>
    </xf>
    <xf numFmtId="0" fontId="17" fillId="0" borderId="13" xfId="0" applyFont="1" applyBorder="1"/>
    <xf numFmtId="0" fontId="17" fillId="0" borderId="14" xfId="0" applyFont="1" applyBorder="1"/>
    <xf numFmtId="0" fontId="17" fillId="0" borderId="15" xfId="0" applyFont="1" applyBorder="1" applyAlignment="1">
      <alignment wrapText="1"/>
    </xf>
    <xf numFmtId="0" fontId="23" fillId="0" borderId="3" xfId="0" applyFont="1" applyBorder="1"/>
    <xf numFmtId="0" fontId="23" fillId="0" borderId="3" xfId="0" applyFont="1" applyBorder="1" applyAlignment="1">
      <alignment wrapText="1"/>
    </xf>
    <xf numFmtId="0" fontId="23" fillId="0" borderId="3" xfId="0" applyFont="1" applyFill="1" applyBorder="1"/>
    <xf numFmtId="0" fontId="23" fillId="8" borderId="3" xfId="0" applyFont="1" applyFill="1" applyBorder="1"/>
    <xf numFmtId="0" fontId="23" fillId="8" borderId="3" xfId="0" applyFont="1" applyFill="1" applyBorder="1" applyAlignment="1">
      <alignment wrapText="1"/>
    </xf>
    <xf numFmtId="0" fontId="20" fillId="0" borderId="4" xfId="2" applyFont="1" applyFill="1" applyBorder="1" applyAlignment="1">
      <alignment horizontal="center" vertical="center" wrapText="1"/>
    </xf>
    <xf numFmtId="0" fontId="20" fillId="0" borderId="5" xfId="2" applyFont="1" applyFill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15" fillId="4" borderId="2" xfId="3" applyFont="1" applyBorder="1" applyAlignment="1">
      <alignment horizontal="center" wrapText="1"/>
    </xf>
    <xf numFmtId="0" fontId="20" fillId="0" borderId="4" xfId="2" applyFont="1" applyFill="1" applyBorder="1" applyAlignment="1">
      <alignment horizontal="center" vertical="center"/>
    </xf>
    <xf numFmtId="0" fontId="20" fillId="0" borderId="5" xfId="2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6" borderId="23" xfId="0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4" fillId="0" borderId="3" xfId="0" applyFont="1" applyBorder="1"/>
    <xf numFmtId="0" fontId="25" fillId="9" borderId="3" xfId="6" applyFont="1" applyBorder="1" applyAlignment="1">
      <alignment horizontal="center" vertical="center"/>
    </xf>
    <xf numFmtId="0" fontId="24" fillId="0" borderId="0" xfId="0" applyFont="1"/>
  </cellXfs>
  <cellStyles count="7">
    <cellStyle name="40% - הדגשה1" xfId="6" builtinId="31"/>
    <cellStyle name="40% - הדגשה4" xfId="3" builtinId="43"/>
    <cellStyle name="Normal" xfId="0" builtinId="0"/>
    <cellStyle name="Normal_גיליון2" xfId="5"/>
    <cellStyle name="טוב" xfId="1" builtinId="26"/>
    <cellStyle name="פלט" xfId="2" builtinId="21"/>
    <cellStyle name="תא מסומן" xfId="4" builtinId="23"/>
  </cellStyles>
  <dxfs count="0"/>
  <tableStyles count="0" defaultTableStyle="TableStyleMedium2" defaultPivotStyle="PivotStyleLight16"/>
  <colors>
    <mruColors>
      <color rgb="FF35AEEB"/>
      <color rgb="FF996633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rightToLeft="1" workbookViewId="0">
      <selection activeCell="C22" sqref="C22"/>
    </sheetView>
  </sheetViews>
  <sheetFormatPr defaultRowHeight="14.25" x14ac:dyDescent="0.2"/>
  <cols>
    <col min="1" max="1" width="23.25" customWidth="1"/>
    <col min="2" max="2" width="17.375" bestFit="1" customWidth="1"/>
    <col min="3" max="3" width="27" bestFit="1" customWidth="1"/>
  </cols>
  <sheetData>
    <row r="2" spans="1:3" ht="23.25" x14ac:dyDescent="0.2">
      <c r="A2" s="85" t="s">
        <v>115</v>
      </c>
      <c r="B2" s="85" t="s">
        <v>81</v>
      </c>
      <c r="C2" s="85" t="s">
        <v>36</v>
      </c>
    </row>
    <row r="3" spans="1:3" ht="20.25" x14ac:dyDescent="0.3">
      <c r="A3" s="84" t="s">
        <v>38</v>
      </c>
      <c r="B3" s="84">
        <f>272+85+14</f>
        <v>371</v>
      </c>
      <c r="C3" s="84">
        <f>353+133+22</f>
        <v>508</v>
      </c>
    </row>
    <row r="4" spans="1:3" ht="20.25" x14ac:dyDescent="0.3">
      <c r="A4" s="84" t="s">
        <v>45</v>
      </c>
      <c r="B4" s="84">
        <f>160+65+9+2</f>
        <v>236</v>
      </c>
      <c r="C4" s="84">
        <f>204+84+15+2</f>
        <v>305</v>
      </c>
    </row>
    <row r="5" spans="1:3" ht="20.25" x14ac:dyDescent="0.3">
      <c r="A5" s="86" t="s">
        <v>84</v>
      </c>
      <c r="B5" s="84">
        <f>87+5+158</f>
        <v>250</v>
      </c>
      <c r="C5" s="84">
        <f>122+16+294</f>
        <v>432</v>
      </c>
    </row>
    <row r="6" spans="1:3" ht="20.25" x14ac:dyDescent="0.3">
      <c r="A6" s="84" t="s">
        <v>116</v>
      </c>
      <c r="B6" s="84">
        <f>SUM(B3:B5)</f>
        <v>857</v>
      </c>
      <c r="C6" s="84">
        <f>SUM(C3:C5)</f>
        <v>1245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rightToLeft="1" tabSelected="1" workbookViewId="0">
      <selection sqref="A1:B1"/>
    </sheetView>
  </sheetViews>
  <sheetFormatPr defaultRowHeight="14.25" x14ac:dyDescent="0.2"/>
  <cols>
    <col min="2" max="2" width="15" customWidth="1"/>
    <col min="3" max="3" width="30" customWidth="1"/>
    <col min="4" max="4" width="40.125" customWidth="1"/>
    <col min="5" max="5" width="82.25" customWidth="1"/>
  </cols>
  <sheetData>
    <row r="1" spans="1:5" ht="39" customHeight="1" thickBot="1" x14ac:dyDescent="0.3">
      <c r="A1" s="59" t="s">
        <v>0</v>
      </c>
      <c r="B1" s="59"/>
      <c r="C1" s="34" t="s">
        <v>1</v>
      </c>
      <c r="D1" s="34" t="s">
        <v>2</v>
      </c>
      <c r="E1" s="34" t="s">
        <v>3</v>
      </c>
    </row>
    <row r="2" spans="1:5" ht="119.25" customHeight="1" thickBot="1" x14ac:dyDescent="0.25">
      <c r="A2" s="60" t="s">
        <v>4</v>
      </c>
      <c r="B2" s="61"/>
      <c r="C2" s="35">
        <v>21</v>
      </c>
      <c r="D2" s="36">
        <v>32</v>
      </c>
      <c r="E2" s="37" t="s">
        <v>5</v>
      </c>
    </row>
    <row r="3" spans="1:5" ht="67.5" customHeight="1" thickBot="1" x14ac:dyDescent="0.25">
      <c r="A3" s="54" t="s">
        <v>6</v>
      </c>
      <c r="B3" s="55"/>
      <c r="C3" s="35">
        <v>0</v>
      </c>
      <c r="D3" s="36">
        <v>0</v>
      </c>
      <c r="E3" s="37" t="s">
        <v>86</v>
      </c>
    </row>
    <row r="4" spans="1:5" ht="42.75" customHeight="1" thickBot="1" x14ac:dyDescent="0.25">
      <c r="A4" s="54" t="s">
        <v>7</v>
      </c>
      <c r="B4" s="55"/>
      <c r="C4" s="35">
        <v>9</v>
      </c>
      <c r="D4" s="36">
        <v>17</v>
      </c>
      <c r="E4" s="37" t="s">
        <v>8</v>
      </c>
    </row>
    <row r="5" spans="1:5" ht="133.5" customHeight="1" thickBot="1" x14ac:dyDescent="0.25">
      <c r="A5" s="54" t="s">
        <v>9</v>
      </c>
      <c r="B5" s="55"/>
      <c r="C5" s="38" t="s">
        <v>87</v>
      </c>
      <c r="D5" s="38" t="s">
        <v>88</v>
      </c>
      <c r="E5" s="37" t="s">
        <v>89</v>
      </c>
    </row>
    <row r="6" spans="1:5" ht="21.75" customHeight="1" thickBot="1" x14ac:dyDescent="0.25">
      <c r="A6" s="54" t="s">
        <v>10</v>
      </c>
      <c r="B6" s="55"/>
      <c r="C6" s="35">
        <v>2</v>
      </c>
      <c r="D6" s="36">
        <v>2</v>
      </c>
      <c r="E6" s="37" t="s">
        <v>11</v>
      </c>
    </row>
    <row r="7" spans="1:5" ht="88.5" customHeight="1" thickBot="1" x14ac:dyDescent="0.25">
      <c r="A7" s="54" t="s">
        <v>12</v>
      </c>
      <c r="B7" s="55"/>
      <c r="C7" s="35">
        <v>9</v>
      </c>
      <c r="D7" s="36">
        <v>16</v>
      </c>
      <c r="E7" s="37" t="s">
        <v>26</v>
      </c>
    </row>
    <row r="8" spans="1:5" ht="15.75" x14ac:dyDescent="0.25">
      <c r="A8" s="56" t="s">
        <v>13</v>
      </c>
      <c r="B8" s="39" t="s">
        <v>14</v>
      </c>
      <c r="C8" s="40">
        <v>9</v>
      </c>
      <c r="D8" s="40">
        <v>5</v>
      </c>
      <c r="E8" s="41"/>
    </row>
    <row r="9" spans="1:5" ht="15.75" x14ac:dyDescent="0.25">
      <c r="A9" s="57"/>
      <c r="B9" s="42" t="s">
        <v>15</v>
      </c>
      <c r="C9" s="43">
        <v>4</v>
      </c>
      <c r="D9" s="43">
        <v>5</v>
      </c>
      <c r="E9" s="44"/>
    </row>
    <row r="10" spans="1:5" ht="15.75" x14ac:dyDescent="0.25">
      <c r="A10" s="57"/>
      <c r="B10" s="42" t="s">
        <v>16</v>
      </c>
      <c r="C10" s="43">
        <v>3</v>
      </c>
      <c r="D10" s="43">
        <v>5</v>
      </c>
      <c r="E10" s="44"/>
    </row>
    <row r="11" spans="1:5" ht="15.75" x14ac:dyDescent="0.25">
      <c r="A11" s="57"/>
      <c r="B11" s="42" t="s">
        <v>17</v>
      </c>
      <c r="C11" s="43">
        <v>3</v>
      </c>
      <c r="D11" s="43">
        <v>3</v>
      </c>
      <c r="E11" s="44"/>
    </row>
    <row r="12" spans="1:5" ht="15.75" x14ac:dyDescent="0.25">
      <c r="A12" s="57"/>
      <c r="B12" s="42" t="s">
        <v>18</v>
      </c>
      <c r="C12" s="43">
        <v>1</v>
      </c>
      <c r="D12" s="43">
        <v>1</v>
      </c>
      <c r="E12" s="44"/>
    </row>
    <row r="13" spans="1:5" ht="15.75" x14ac:dyDescent="0.25">
      <c r="A13" s="57"/>
      <c r="B13" s="42" t="s">
        <v>19</v>
      </c>
      <c r="C13" s="43">
        <v>7</v>
      </c>
      <c r="D13" s="43">
        <v>7</v>
      </c>
      <c r="E13" s="44"/>
    </row>
    <row r="14" spans="1:5" ht="15.75" x14ac:dyDescent="0.25">
      <c r="A14" s="57"/>
      <c r="B14" s="42" t="s">
        <v>20</v>
      </c>
      <c r="C14" s="43">
        <v>1</v>
      </c>
      <c r="D14" s="43">
        <v>1</v>
      </c>
      <c r="E14" s="44"/>
    </row>
    <row r="15" spans="1:5" ht="15.75" x14ac:dyDescent="0.25">
      <c r="A15" s="57"/>
      <c r="B15" s="42" t="s">
        <v>21</v>
      </c>
      <c r="C15" s="43">
        <v>8</v>
      </c>
      <c r="D15" s="43">
        <v>8</v>
      </c>
      <c r="E15" s="44"/>
    </row>
    <row r="16" spans="1:5" ht="15.75" x14ac:dyDescent="0.25">
      <c r="A16" s="57"/>
      <c r="B16" s="42" t="s">
        <v>22</v>
      </c>
      <c r="C16" s="43">
        <v>9</v>
      </c>
      <c r="D16" s="43">
        <v>9</v>
      </c>
      <c r="E16" s="44"/>
    </row>
    <row r="17" spans="1:5" ht="15.75" x14ac:dyDescent="0.25">
      <c r="A17" s="57"/>
      <c r="B17" s="42" t="s">
        <v>23</v>
      </c>
      <c r="C17" s="43">
        <v>2</v>
      </c>
      <c r="D17" s="43">
        <v>4</v>
      </c>
      <c r="E17" s="44"/>
    </row>
    <row r="18" spans="1:5" ht="16.5" thickBot="1" x14ac:dyDescent="0.3">
      <c r="A18" s="58"/>
      <c r="B18" s="45" t="s">
        <v>24</v>
      </c>
      <c r="C18" s="46">
        <v>6</v>
      </c>
      <c r="D18" s="46">
        <v>6</v>
      </c>
      <c r="E18" s="47"/>
    </row>
    <row r="19" spans="1:5" ht="102.75" customHeight="1" x14ac:dyDescent="0.25">
      <c r="A19" s="56" t="s">
        <v>25</v>
      </c>
      <c r="B19" s="39" t="s">
        <v>27</v>
      </c>
      <c r="C19" s="40">
        <v>31</v>
      </c>
      <c r="D19" s="40">
        <v>45</v>
      </c>
      <c r="E19" s="48" t="s">
        <v>32</v>
      </c>
    </row>
    <row r="20" spans="1:5" ht="15.75" x14ac:dyDescent="0.25">
      <c r="A20" s="57"/>
      <c r="B20" s="42" t="s">
        <v>28</v>
      </c>
      <c r="C20" s="43">
        <v>17</v>
      </c>
      <c r="D20" s="43">
        <v>19</v>
      </c>
      <c r="E20" s="44"/>
    </row>
    <row r="21" spans="1:5" ht="15.75" x14ac:dyDescent="0.25">
      <c r="A21" s="57"/>
      <c r="B21" s="42" t="s">
        <v>29</v>
      </c>
      <c r="C21" s="43">
        <v>7</v>
      </c>
      <c r="D21" s="43">
        <v>8</v>
      </c>
      <c r="E21" s="44" t="s">
        <v>33</v>
      </c>
    </row>
    <row r="22" spans="1:5" ht="15.75" x14ac:dyDescent="0.25">
      <c r="A22" s="57"/>
      <c r="B22" s="42" t="s">
        <v>30</v>
      </c>
      <c r="C22" s="43">
        <v>7</v>
      </c>
      <c r="D22" s="43">
        <v>7</v>
      </c>
      <c r="E22" s="44"/>
    </row>
    <row r="23" spans="1:5" ht="16.5" thickBot="1" x14ac:dyDescent="0.3">
      <c r="A23" s="58"/>
      <c r="B23" s="45" t="s">
        <v>31</v>
      </c>
      <c r="C23" s="46">
        <v>4</v>
      </c>
      <c r="D23" s="46">
        <v>4</v>
      </c>
      <c r="E23" s="47"/>
    </row>
    <row r="24" spans="1:5" x14ac:dyDescent="0.2">
      <c r="C24">
        <f>SUM(C2:C23)</f>
        <v>160</v>
      </c>
      <c r="D24">
        <f>SUM(D2:D23)</f>
        <v>204</v>
      </c>
    </row>
  </sheetData>
  <mergeCells count="9">
    <mergeCell ref="A7:B7"/>
    <mergeCell ref="A8:A18"/>
    <mergeCell ref="A19:A23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topLeftCell="A16" workbookViewId="0">
      <selection activeCell="B24" sqref="B24"/>
    </sheetView>
  </sheetViews>
  <sheetFormatPr defaultRowHeight="14.25" x14ac:dyDescent="0.2"/>
  <cols>
    <col min="1" max="1" width="9.125" customWidth="1"/>
    <col min="2" max="2" width="18.125" customWidth="1"/>
    <col min="3" max="3" width="11.375" customWidth="1"/>
    <col min="4" max="4" width="14.375" customWidth="1"/>
    <col min="5" max="5" width="29.875" bestFit="1" customWidth="1"/>
  </cols>
  <sheetData>
    <row r="1" spans="1:5" ht="59.25" customHeight="1" x14ac:dyDescent="0.3">
      <c r="A1" s="52" t="s">
        <v>34</v>
      </c>
      <c r="B1" s="52" t="s">
        <v>90</v>
      </c>
      <c r="C1" s="53" t="s">
        <v>91</v>
      </c>
      <c r="D1" s="53" t="s">
        <v>92</v>
      </c>
      <c r="E1" s="52" t="s">
        <v>37</v>
      </c>
    </row>
    <row r="2" spans="1:5" ht="20.25" x14ac:dyDescent="0.3">
      <c r="A2" s="62" t="s">
        <v>108</v>
      </c>
      <c r="B2" s="49" t="s">
        <v>93</v>
      </c>
      <c r="C2" s="49">
        <v>32</v>
      </c>
      <c r="D2" s="49">
        <v>29</v>
      </c>
      <c r="E2" s="49"/>
    </row>
    <row r="3" spans="1:5" ht="20.25" x14ac:dyDescent="0.3">
      <c r="A3" s="63"/>
      <c r="B3" s="49" t="s">
        <v>95</v>
      </c>
      <c r="C3" s="49">
        <v>8</v>
      </c>
      <c r="D3" s="49">
        <v>14</v>
      </c>
      <c r="E3" s="49"/>
    </row>
    <row r="4" spans="1:5" ht="20.25" x14ac:dyDescent="0.3">
      <c r="A4" s="63"/>
      <c r="B4" s="50" t="s">
        <v>110</v>
      </c>
      <c r="C4" s="49">
        <v>40</v>
      </c>
      <c r="D4" s="49">
        <v>40</v>
      </c>
      <c r="E4" s="49"/>
    </row>
    <row r="5" spans="1:5" ht="20.25" x14ac:dyDescent="0.3">
      <c r="A5" s="63"/>
      <c r="B5" s="49" t="s">
        <v>68</v>
      </c>
      <c r="C5" s="49">
        <v>2</v>
      </c>
      <c r="D5" s="49">
        <v>2</v>
      </c>
      <c r="E5" s="49"/>
    </row>
    <row r="6" spans="1:5" ht="20.25" x14ac:dyDescent="0.3">
      <c r="A6" s="63"/>
      <c r="B6" s="49" t="s">
        <v>100</v>
      </c>
      <c r="C6" s="49">
        <v>12</v>
      </c>
      <c r="D6" s="49">
        <v>16</v>
      </c>
      <c r="E6" s="49"/>
    </row>
    <row r="7" spans="1:5" ht="20.25" x14ac:dyDescent="0.3">
      <c r="A7" s="63"/>
      <c r="B7" s="49" t="s">
        <v>101</v>
      </c>
      <c r="C7" s="49">
        <v>29</v>
      </c>
      <c r="D7" s="49">
        <v>32</v>
      </c>
      <c r="E7" s="49"/>
    </row>
    <row r="8" spans="1:5" ht="20.25" x14ac:dyDescent="0.3">
      <c r="A8" s="63"/>
      <c r="B8" s="49" t="s">
        <v>102</v>
      </c>
      <c r="C8" s="49">
        <v>4</v>
      </c>
      <c r="D8" s="49">
        <v>5</v>
      </c>
      <c r="E8" s="49"/>
    </row>
    <row r="9" spans="1:5" ht="20.25" x14ac:dyDescent="0.3">
      <c r="A9" s="64"/>
      <c r="B9" s="49" t="s">
        <v>49</v>
      </c>
      <c r="C9" s="49">
        <v>4</v>
      </c>
      <c r="D9" s="49">
        <v>8</v>
      </c>
      <c r="E9" s="49"/>
    </row>
    <row r="10" spans="1:5" ht="20.25" x14ac:dyDescent="0.3">
      <c r="A10" s="52"/>
      <c r="B10" s="52"/>
      <c r="C10" s="52">
        <f>SUM(C2:C9)</f>
        <v>131</v>
      </c>
      <c r="D10" s="52">
        <f>SUM(D2:D9)</f>
        <v>146</v>
      </c>
      <c r="E10" s="52"/>
    </row>
    <row r="11" spans="1:5" ht="20.25" x14ac:dyDescent="0.3">
      <c r="A11" s="62" t="s">
        <v>109</v>
      </c>
      <c r="B11" s="49" t="s">
        <v>94</v>
      </c>
      <c r="C11" s="49">
        <v>20</v>
      </c>
      <c r="D11" s="49">
        <v>20</v>
      </c>
      <c r="E11" s="49"/>
    </row>
    <row r="12" spans="1:5" ht="20.25" x14ac:dyDescent="0.3">
      <c r="A12" s="63"/>
      <c r="B12" s="49" t="s">
        <v>96</v>
      </c>
      <c r="C12" s="49">
        <v>9</v>
      </c>
      <c r="D12" s="49">
        <v>18</v>
      </c>
      <c r="E12" s="49" t="s">
        <v>107</v>
      </c>
    </row>
    <row r="13" spans="1:5" ht="20.25" x14ac:dyDescent="0.3">
      <c r="A13" s="63"/>
      <c r="B13" s="49" t="s">
        <v>97</v>
      </c>
      <c r="C13" s="49">
        <v>14</v>
      </c>
      <c r="D13" s="49">
        <v>16</v>
      </c>
      <c r="E13" s="49" t="s">
        <v>106</v>
      </c>
    </row>
    <row r="14" spans="1:5" ht="20.25" x14ac:dyDescent="0.3">
      <c r="A14" s="63"/>
      <c r="B14" s="49" t="s">
        <v>98</v>
      </c>
      <c r="C14" s="49">
        <v>7</v>
      </c>
      <c r="D14" s="49">
        <v>7</v>
      </c>
      <c r="E14" s="49"/>
    </row>
    <row r="15" spans="1:5" ht="20.25" x14ac:dyDescent="0.3">
      <c r="A15" s="63"/>
      <c r="B15" s="49" t="s">
        <v>99</v>
      </c>
      <c r="C15" s="49">
        <v>60</v>
      </c>
      <c r="D15" s="49">
        <v>60</v>
      </c>
      <c r="E15" s="49" t="s">
        <v>105</v>
      </c>
    </row>
    <row r="16" spans="1:5" ht="36" customHeight="1" x14ac:dyDescent="0.3">
      <c r="A16" s="63"/>
      <c r="B16" s="49" t="s">
        <v>43</v>
      </c>
      <c r="C16" s="49"/>
      <c r="D16" s="49">
        <v>15</v>
      </c>
      <c r="E16" s="50" t="s">
        <v>104</v>
      </c>
    </row>
    <row r="17" spans="1:5" ht="36" customHeight="1" x14ac:dyDescent="0.3">
      <c r="A17" s="64"/>
      <c r="B17" s="49" t="s">
        <v>103</v>
      </c>
      <c r="C17" s="49"/>
      <c r="D17" s="49">
        <v>25</v>
      </c>
      <c r="E17" s="50"/>
    </row>
    <row r="18" spans="1:5" ht="20.25" x14ac:dyDescent="0.3">
      <c r="A18" s="52"/>
      <c r="B18" s="52"/>
      <c r="C18" s="52">
        <f>SUM(C11:C17)</f>
        <v>110</v>
      </c>
      <c r="D18" s="52">
        <f>SUM(D11:D17)</f>
        <v>161</v>
      </c>
      <c r="E18" s="52"/>
    </row>
    <row r="19" spans="1:5" ht="20.25" x14ac:dyDescent="0.3">
      <c r="A19" s="65" t="s">
        <v>111</v>
      </c>
      <c r="B19" s="51" t="s">
        <v>112</v>
      </c>
      <c r="C19" s="51">
        <v>10</v>
      </c>
      <c r="D19" s="51">
        <v>14</v>
      </c>
      <c r="E19" s="49"/>
    </row>
    <row r="20" spans="1:5" ht="20.25" x14ac:dyDescent="0.3">
      <c r="A20" s="66"/>
      <c r="B20" s="51" t="s">
        <v>113</v>
      </c>
      <c r="C20" s="51">
        <v>9</v>
      </c>
      <c r="D20" s="51">
        <v>19</v>
      </c>
      <c r="E20" s="49"/>
    </row>
    <row r="21" spans="1:5" ht="20.25" x14ac:dyDescent="0.3">
      <c r="A21" s="67"/>
      <c r="B21" s="51" t="s">
        <v>114</v>
      </c>
      <c r="C21" s="51">
        <v>12</v>
      </c>
      <c r="D21" s="51">
        <v>13</v>
      </c>
      <c r="E21" s="49"/>
    </row>
    <row r="22" spans="1:5" x14ac:dyDescent="0.2">
      <c r="C22">
        <f>SUM(C19:C21)</f>
        <v>31</v>
      </c>
      <c r="D22">
        <f>SUM(D19:D21)</f>
        <v>46</v>
      </c>
    </row>
    <row r="23" spans="1:5" x14ac:dyDescent="0.2">
      <c r="C23">
        <f>C22+C18+C10</f>
        <v>272</v>
      </c>
      <c r="D23">
        <f>D22+D18+D10</f>
        <v>353</v>
      </c>
    </row>
  </sheetData>
  <mergeCells count="3">
    <mergeCell ref="A2:A9"/>
    <mergeCell ref="A11:A17"/>
    <mergeCell ref="A19:A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rightToLeft="1" workbookViewId="0">
      <selection activeCell="C25" sqref="C25:D25"/>
    </sheetView>
  </sheetViews>
  <sheetFormatPr defaultRowHeight="14.25" x14ac:dyDescent="0.2"/>
  <cols>
    <col min="1" max="1" width="15" customWidth="1"/>
    <col min="2" max="2" width="22" customWidth="1"/>
    <col min="3" max="3" width="26.125" customWidth="1"/>
    <col min="4" max="4" width="40.625" customWidth="1"/>
    <col min="5" max="5" width="14.125" customWidth="1"/>
    <col min="9" max="9" width="3.875" customWidth="1"/>
    <col min="10" max="10" width="5.5" customWidth="1"/>
    <col min="11" max="11" width="9" hidden="1" customWidth="1"/>
  </cols>
  <sheetData>
    <row r="1" spans="1:5" ht="15" thickBot="1" x14ac:dyDescent="0.25"/>
    <row r="2" spans="1:5" ht="21.75" thickTop="1" thickBot="1" x14ac:dyDescent="0.35">
      <c r="A2" s="68" t="s">
        <v>55</v>
      </c>
      <c r="B2" s="5" t="s">
        <v>0</v>
      </c>
      <c r="C2" s="5" t="s">
        <v>53</v>
      </c>
      <c r="D2" s="5" t="s">
        <v>54</v>
      </c>
      <c r="E2" s="4" t="s">
        <v>37</v>
      </c>
    </row>
    <row r="3" spans="1:5" ht="18.75" thickTop="1" x14ac:dyDescent="0.25">
      <c r="A3" s="69"/>
      <c r="B3" s="6" t="s">
        <v>56</v>
      </c>
      <c r="C3" s="6">
        <v>12</v>
      </c>
      <c r="D3" s="6">
        <v>16</v>
      </c>
      <c r="E3" s="1"/>
    </row>
    <row r="4" spans="1:5" ht="18" x14ac:dyDescent="0.25">
      <c r="A4" s="69"/>
      <c r="B4" s="6" t="s">
        <v>73</v>
      </c>
      <c r="C4" s="6">
        <v>5</v>
      </c>
      <c r="D4" s="6">
        <v>6</v>
      </c>
      <c r="E4" s="1"/>
    </row>
    <row r="5" spans="1:5" ht="18" x14ac:dyDescent="0.25">
      <c r="A5" s="69"/>
      <c r="B5" s="6" t="s">
        <v>57</v>
      </c>
      <c r="C5" s="6">
        <v>2</v>
      </c>
      <c r="D5" s="6">
        <v>3</v>
      </c>
      <c r="E5" s="1"/>
    </row>
    <row r="6" spans="1:5" ht="18" x14ac:dyDescent="0.25">
      <c r="A6" s="69"/>
      <c r="B6" s="6" t="s">
        <v>58</v>
      </c>
      <c r="C6" s="6">
        <v>7</v>
      </c>
      <c r="D6" s="6">
        <v>9</v>
      </c>
      <c r="E6" s="1"/>
    </row>
    <row r="7" spans="1:5" ht="36" x14ac:dyDescent="0.25">
      <c r="A7" s="69"/>
      <c r="B7" s="7" t="s">
        <v>59</v>
      </c>
      <c r="C7" s="6">
        <v>3</v>
      </c>
      <c r="D7" s="6">
        <v>4</v>
      </c>
      <c r="E7" s="1"/>
    </row>
    <row r="8" spans="1:5" ht="18" x14ac:dyDescent="0.25">
      <c r="A8" s="69"/>
      <c r="B8" s="6" t="s">
        <v>60</v>
      </c>
      <c r="C8" s="6">
        <v>6</v>
      </c>
      <c r="D8" s="6">
        <v>6</v>
      </c>
      <c r="E8" s="1"/>
    </row>
    <row r="9" spans="1:5" ht="18" x14ac:dyDescent="0.25">
      <c r="A9" s="69"/>
      <c r="B9" s="6" t="s">
        <v>61</v>
      </c>
      <c r="C9" s="6">
        <v>2</v>
      </c>
      <c r="D9" s="6">
        <v>2</v>
      </c>
      <c r="E9" s="1"/>
    </row>
    <row r="10" spans="1:5" ht="18" x14ac:dyDescent="0.25">
      <c r="A10" s="69"/>
      <c r="B10" s="6" t="s">
        <v>62</v>
      </c>
      <c r="C10" s="6">
        <v>2</v>
      </c>
      <c r="D10" s="6">
        <v>2</v>
      </c>
      <c r="E10" s="1"/>
    </row>
    <row r="11" spans="1:5" ht="18" x14ac:dyDescent="0.25">
      <c r="A11" s="69"/>
      <c r="B11" s="8" t="s">
        <v>63</v>
      </c>
      <c r="C11" s="6">
        <v>1</v>
      </c>
      <c r="D11" s="6">
        <v>1</v>
      </c>
      <c r="E11" s="1"/>
    </row>
    <row r="12" spans="1:5" ht="18" x14ac:dyDescent="0.25">
      <c r="A12" s="70"/>
      <c r="B12" s="9"/>
      <c r="C12" s="9">
        <f>SUM(C3:C11)</f>
        <v>40</v>
      </c>
      <c r="D12" s="9">
        <f>SUM(D3:D11)</f>
        <v>49</v>
      </c>
      <c r="E12" s="3"/>
    </row>
    <row r="13" spans="1:5" ht="18" x14ac:dyDescent="0.25">
      <c r="A13" s="68" t="s">
        <v>74</v>
      </c>
      <c r="B13" s="6" t="s">
        <v>64</v>
      </c>
      <c r="C13" s="6">
        <v>10</v>
      </c>
      <c r="D13" s="6">
        <v>12</v>
      </c>
      <c r="E13" s="1"/>
    </row>
    <row r="14" spans="1:5" ht="18" x14ac:dyDescent="0.25">
      <c r="A14" s="69"/>
      <c r="B14" s="6" t="s">
        <v>65</v>
      </c>
      <c r="C14" s="6">
        <v>7</v>
      </c>
      <c r="D14" s="6">
        <v>8</v>
      </c>
      <c r="E14" s="1"/>
    </row>
    <row r="15" spans="1:5" ht="18" x14ac:dyDescent="0.25">
      <c r="A15" s="69"/>
      <c r="B15" s="6" t="s">
        <v>66</v>
      </c>
      <c r="C15" s="6">
        <v>1</v>
      </c>
      <c r="D15" s="6">
        <v>1</v>
      </c>
      <c r="E15" s="1"/>
    </row>
    <row r="16" spans="1:5" ht="18" x14ac:dyDescent="0.25">
      <c r="A16" s="69"/>
      <c r="B16" s="6" t="s">
        <v>71</v>
      </c>
      <c r="C16" s="6">
        <v>1</v>
      </c>
      <c r="D16" s="6">
        <v>1</v>
      </c>
      <c r="E16" s="1"/>
    </row>
    <row r="17" spans="1:5" ht="18" x14ac:dyDescent="0.25">
      <c r="A17" s="69"/>
      <c r="B17" s="6" t="s">
        <v>72</v>
      </c>
      <c r="C17" s="6">
        <v>2</v>
      </c>
      <c r="D17" s="6">
        <v>2</v>
      </c>
      <c r="E17" s="1"/>
    </row>
    <row r="18" spans="1:5" ht="18" x14ac:dyDescent="0.25">
      <c r="A18" s="70"/>
      <c r="B18" s="9"/>
      <c r="C18" s="9">
        <f>SUM(C13:C17)</f>
        <v>21</v>
      </c>
      <c r="D18" s="9">
        <f>SUM(D13:D17)</f>
        <v>24</v>
      </c>
      <c r="E18" s="3"/>
    </row>
    <row r="19" spans="1:5" ht="18" x14ac:dyDescent="0.25">
      <c r="A19" s="68" t="s">
        <v>67</v>
      </c>
      <c r="B19" s="6" t="s">
        <v>67</v>
      </c>
      <c r="C19" s="6">
        <v>18</v>
      </c>
      <c r="D19" s="6">
        <v>36</v>
      </c>
      <c r="E19" s="1"/>
    </row>
    <row r="20" spans="1:5" ht="18" x14ac:dyDescent="0.25">
      <c r="A20" s="69"/>
      <c r="B20" s="6" t="s">
        <v>68</v>
      </c>
      <c r="C20" s="6">
        <v>3</v>
      </c>
      <c r="D20" s="6">
        <v>5</v>
      </c>
      <c r="E20" s="1"/>
    </row>
    <row r="21" spans="1:5" ht="18" x14ac:dyDescent="0.25">
      <c r="A21" s="69"/>
      <c r="B21" s="8" t="s">
        <v>69</v>
      </c>
      <c r="C21" s="6">
        <v>3</v>
      </c>
      <c r="D21" s="6">
        <v>4</v>
      </c>
      <c r="E21" s="1"/>
    </row>
    <row r="22" spans="1:5" ht="18" x14ac:dyDescent="0.25">
      <c r="A22" s="70"/>
      <c r="B22" s="8" t="s">
        <v>70</v>
      </c>
      <c r="C22" s="6">
        <v>2</v>
      </c>
      <c r="D22" s="6">
        <v>4</v>
      </c>
      <c r="E22" s="1"/>
    </row>
    <row r="23" spans="1:5" x14ac:dyDescent="0.2">
      <c r="A23" s="71"/>
      <c r="B23" s="72"/>
      <c r="C23" s="72"/>
      <c r="D23" s="72"/>
      <c r="E23" s="73"/>
    </row>
    <row r="24" spans="1:5" x14ac:dyDescent="0.2">
      <c r="C24">
        <f>SUM(C19:C22)</f>
        <v>26</v>
      </c>
      <c r="D24">
        <f>SUM(D19:D22)</f>
        <v>49</v>
      </c>
    </row>
    <row r="25" spans="1:5" x14ac:dyDescent="0.2">
      <c r="C25">
        <f>C24+C18+C12</f>
        <v>87</v>
      </c>
      <c r="D25">
        <f>D24+D18+D12</f>
        <v>122</v>
      </c>
    </row>
  </sheetData>
  <mergeCells count="4">
    <mergeCell ref="A2:A12"/>
    <mergeCell ref="A13:A18"/>
    <mergeCell ref="A19:A22"/>
    <mergeCell ref="A23:E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workbookViewId="0">
      <selection activeCell="D11" sqref="D11:D12"/>
    </sheetView>
  </sheetViews>
  <sheetFormatPr defaultRowHeight="14.25" x14ac:dyDescent="0.2"/>
  <cols>
    <col min="1" max="1" width="16" customWidth="1"/>
    <col min="2" max="3" width="20.875" customWidth="1"/>
    <col min="4" max="4" width="25.5" customWidth="1"/>
    <col min="5" max="5" width="27.75" customWidth="1"/>
  </cols>
  <sheetData>
    <row r="1" spans="1:5" s="2" customFormat="1" ht="40.5" customHeight="1" thickBot="1" x14ac:dyDescent="0.35">
      <c r="A1" s="11" t="s">
        <v>34</v>
      </c>
      <c r="B1" s="11" t="s">
        <v>0</v>
      </c>
      <c r="C1" s="12" t="s">
        <v>35</v>
      </c>
      <c r="D1" s="12" t="s">
        <v>36</v>
      </c>
      <c r="E1" s="12" t="s">
        <v>37</v>
      </c>
    </row>
    <row r="2" spans="1:5" ht="29.25" customHeight="1" x14ac:dyDescent="0.3">
      <c r="A2" s="74" t="s">
        <v>38</v>
      </c>
      <c r="B2" s="13" t="s">
        <v>39</v>
      </c>
      <c r="C2" s="14">
        <v>36</v>
      </c>
      <c r="D2" s="14">
        <v>48</v>
      </c>
      <c r="E2" s="15" t="s">
        <v>40</v>
      </c>
    </row>
    <row r="3" spans="1:5" ht="24" customHeight="1" x14ac:dyDescent="0.3">
      <c r="A3" s="75"/>
      <c r="B3" s="16" t="s">
        <v>41</v>
      </c>
      <c r="C3" s="10">
        <v>19</v>
      </c>
      <c r="D3" s="10">
        <v>38</v>
      </c>
      <c r="E3" s="17" t="s">
        <v>40</v>
      </c>
    </row>
    <row r="4" spans="1:5" ht="22.5" customHeight="1" x14ac:dyDescent="0.3">
      <c r="A4" s="75"/>
      <c r="B4" s="16" t="s">
        <v>42</v>
      </c>
      <c r="C4" s="10">
        <v>17</v>
      </c>
      <c r="D4" s="10">
        <v>25</v>
      </c>
      <c r="E4" s="17" t="s">
        <v>40</v>
      </c>
    </row>
    <row r="5" spans="1:5" ht="23.25" customHeight="1" thickBot="1" x14ac:dyDescent="0.35">
      <c r="A5" s="76"/>
      <c r="B5" s="18" t="s">
        <v>43</v>
      </c>
      <c r="C5" s="19">
        <v>13</v>
      </c>
      <c r="D5" s="19">
        <v>22</v>
      </c>
      <c r="E5" s="20" t="s">
        <v>44</v>
      </c>
    </row>
    <row r="6" spans="1:5" ht="22.5" customHeight="1" thickBot="1" x14ac:dyDescent="0.35">
      <c r="A6" s="21" t="s">
        <v>84</v>
      </c>
      <c r="B6" s="31" t="s">
        <v>85</v>
      </c>
      <c r="C6" s="32">
        <v>5</v>
      </c>
      <c r="D6" s="32">
        <v>16</v>
      </c>
      <c r="E6" s="33"/>
    </row>
    <row r="7" spans="1:5" ht="27" customHeight="1" x14ac:dyDescent="0.3">
      <c r="A7" s="77" t="s">
        <v>45</v>
      </c>
      <c r="B7" s="14" t="s">
        <v>46</v>
      </c>
      <c r="C7" s="14">
        <v>32</v>
      </c>
      <c r="D7" s="14">
        <v>36</v>
      </c>
      <c r="E7" s="15" t="s">
        <v>40</v>
      </c>
    </row>
    <row r="8" spans="1:5" ht="22.5" customHeight="1" x14ac:dyDescent="0.3">
      <c r="A8" s="78"/>
      <c r="B8" s="10" t="s">
        <v>47</v>
      </c>
      <c r="C8" s="10">
        <v>19</v>
      </c>
      <c r="D8" s="10">
        <v>26</v>
      </c>
      <c r="E8" s="17" t="s">
        <v>40</v>
      </c>
    </row>
    <row r="9" spans="1:5" ht="23.25" customHeight="1" thickBot="1" x14ac:dyDescent="0.35">
      <c r="A9" s="79"/>
      <c r="B9" s="19" t="s">
        <v>22</v>
      </c>
      <c r="C9" s="19">
        <v>14</v>
      </c>
      <c r="D9" s="19">
        <v>22</v>
      </c>
      <c r="E9" s="20" t="s">
        <v>40</v>
      </c>
    </row>
    <row r="10" spans="1:5" ht="27" customHeight="1" x14ac:dyDescent="0.3">
      <c r="A10" s="80" t="s">
        <v>48</v>
      </c>
      <c r="B10" s="14" t="s">
        <v>49</v>
      </c>
      <c r="C10" s="14">
        <v>14</v>
      </c>
      <c r="D10" s="14">
        <v>22</v>
      </c>
      <c r="E10" s="15" t="s">
        <v>40</v>
      </c>
    </row>
    <row r="11" spans="1:5" ht="27" customHeight="1" x14ac:dyDescent="0.3">
      <c r="A11" s="81"/>
      <c r="B11" s="10" t="s">
        <v>50</v>
      </c>
      <c r="C11" s="10">
        <v>95</v>
      </c>
      <c r="D11" s="10">
        <v>126</v>
      </c>
      <c r="E11" s="17" t="s">
        <v>40</v>
      </c>
    </row>
    <row r="12" spans="1:5" ht="30" customHeight="1" x14ac:dyDescent="0.3">
      <c r="A12" s="81"/>
      <c r="B12" s="10" t="s">
        <v>51</v>
      </c>
      <c r="C12" s="10">
        <v>63</v>
      </c>
      <c r="D12" s="10">
        <v>168</v>
      </c>
      <c r="E12" s="17" t="s">
        <v>40</v>
      </c>
    </row>
    <row r="13" spans="1:5" ht="21.75" customHeight="1" thickBot="1" x14ac:dyDescent="0.35">
      <c r="A13" s="82"/>
      <c r="B13" s="19" t="s">
        <v>52</v>
      </c>
      <c r="C13" s="19">
        <v>9</v>
      </c>
      <c r="D13" s="19">
        <v>15</v>
      </c>
      <c r="E13" s="20" t="s">
        <v>40</v>
      </c>
    </row>
    <row r="14" spans="1:5" x14ac:dyDescent="0.2">
      <c r="C14">
        <f>SUM(C2:C13)</f>
        <v>336</v>
      </c>
    </row>
  </sheetData>
  <mergeCells count="3">
    <mergeCell ref="A2:A5"/>
    <mergeCell ref="A7:A9"/>
    <mergeCell ref="A10:A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rightToLeft="1" workbookViewId="0">
      <selection activeCell="B3" sqref="B3"/>
    </sheetView>
  </sheetViews>
  <sheetFormatPr defaultRowHeight="14.25" x14ac:dyDescent="0.2"/>
  <cols>
    <col min="1" max="1" width="4.75" customWidth="1"/>
    <col min="2" max="2" width="19.5" customWidth="1"/>
    <col min="3" max="3" width="20.375" customWidth="1"/>
    <col min="4" max="4" width="18.25" customWidth="1"/>
    <col min="5" max="5" width="18.5" customWidth="1"/>
    <col min="6" max="6" width="17.25" customWidth="1"/>
  </cols>
  <sheetData>
    <row r="1" spans="2:6" ht="15" thickBot="1" x14ac:dyDescent="0.25"/>
    <row r="2" spans="2:6" ht="48" customHeight="1" thickBot="1" x14ac:dyDescent="0.3">
      <c r="B2" s="27" t="s">
        <v>77</v>
      </c>
      <c r="C2" s="28" t="s">
        <v>76</v>
      </c>
      <c r="D2" s="29" t="s">
        <v>75</v>
      </c>
      <c r="E2" s="29" t="s">
        <v>81</v>
      </c>
      <c r="F2" s="30" t="s">
        <v>80</v>
      </c>
    </row>
    <row r="3" spans="2:6" ht="45" customHeight="1" x14ac:dyDescent="0.2">
      <c r="B3" s="22" t="s">
        <v>78</v>
      </c>
      <c r="C3" s="23" t="s">
        <v>79</v>
      </c>
      <c r="D3" s="24" t="s">
        <v>82</v>
      </c>
      <c r="E3" s="25">
        <v>2</v>
      </c>
      <c r="F3" s="25">
        <v>2</v>
      </c>
    </row>
    <row r="6" spans="2:6" s="26" customFormat="1" ht="23.25" x14ac:dyDescent="0.35">
      <c r="B6" s="83" t="s">
        <v>83</v>
      </c>
      <c r="C6" s="83"/>
      <c r="D6" s="83"/>
      <c r="E6" s="83"/>
      <c r="F6" s="83"/>
    </row>
    <row r="9" spans="2:6" x14ac:dyDescent="0.2">
      <c r="D9" s="26"/>
    </row>
  </sheetData>
  <mergeCells count="1"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מתכלל</vt:lpstr>
      <vt:lpstr>מחוז דרום כולל אילת</vt:lpstr>
      <vt:lpstr>מחוז צפון</vt:lpstr>
      <vt:lpstr>מחוז ש"י</vt:lpstr>
      <vt:lpstr>מג"ב</vt:lpstr>
      <vt:lpstr>יחידות מטא"ר 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מגי סעדון</dc:creator>
  <cp:lastModifiedBy>רמ"ד אמצעים ותקציבים אג"מ</cp:lastModifiedBy>
  <dcterms:created xsi:type="dcterms:W3CDTF">2025-07-28T11:09:01Z</dcterms:created>
  <dcterms:modified xsi:type="dcterms:W3CDTF">2025-07-29T12:27:02Z</dcterms:modified>
</cp:coreProperties>
</file>